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CABA\Dansk Sejlunion Dropbox\Camilla Bauner\ELITE\Landsholdskontrakter\"/>
    </mc:Choice>
  </mc:AlternateContent>
  <xr:revisionPtr revIDLastSave="0" documentId="13_ncr:1_{D0DFD5C4-0A4D-4DA1-ACBE-7E7D28401BF3}" xr6:coauthVersionLast="47" xr6:coauthVersionMax="47" xr10:uidLastSave="{00000000-0000-0000-0000-000000000000}"/>
  <bookViews>
    <workbookView xWindow="-120" yWindow="-120" windowWidth="29040" windowHeight="15840" activeTab="1" xr2:uid="{00000000-000D-0000-FFFF-FFFF00000000}"/>
  </bookViews>
  <sheets>
    <sheet name="Sportsregnskab" sheetId="1" r:id="rId1"/>
    <sheet name="Grej"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E5" i="1"/>
  <c r="D5" i="1"/>
  <c r="E5" i="2"/>
  <c r="C5" i="2"/>
  <c r="F4" i="2"/>
  <c r="E4" i="2"/>
  <c r="E3" i="2"/>
  <c r="F3" i="2" s="1"/>
  <c r="C4" i="2" s="1"/>
  <c r="F5" i="2" l="1"/>
  <c r="D23" i="1" l="1"/>
  <c r="D17" i="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Henrik Blakskjær</author>
  </authors>
  <commentList>
    <comment ref="F4" authorId="0" shapeId="0" xr:uid="{00000000-0006-0000-0000-000001000000}">
      <text>
        <r>
          <rPr>
            <b/>
            <sz val="9"/>
            <color indexed="81"/>
            <rFont val="Tahoma"/>
            <family val="2"/>
          </rPr>
          <t>Henrik Blakskjær:</t>
        </r>
        <r>
          <rPr>
            <sz val="9"/>
            <color indexed="81"/>
            <rFont val="Tahoma"/>
            <family val="2"/>
          </rPr>
          <t xml:space="preserve">
Det er sportsindkomsten man ender med at blive beskattet af
</t>
        </r>
      </text>
    </comment>
    <comment ref="D8" authorId="0" shapeId="0" xr:uid="{00000000-0006-0000-0000-000002000000}">
      <text>
        <r>
          <rPr>
            <b/>
            <sz val="9"/>
            <color indexed="81"/>
            <rFont val="Tahoma"/>
            <family val="2"/>
          </rPr>
          <t>Henrik Blakskjær:</t>
        </r>
        <r>
          <rPr>
            <sz val="9"/>
            <color indexed="81"/>
            <rFont val="Tahoma"/>
            <family val="2"/>
          </rPr>
          <t xml:space="preserve">
Alle udgifter der medtages skal være direkte og umiddelbart forbundet til erhvervelsen af indtægten.</t>
        </r>
      </text>
    </comment>
    <comment ref="E8" authorId="0" shapeId="0" xr:uid="{00000000-0006-0000-0000-000003000000}">
      <text>
        <r>
          <rPr>
            <b/>
            <sz val="9"/>
            <color indexed="81"/>
            <rFont val="Tahoma"/>
            <family val="2"/>
          </rPr>
          <t>Henrik Blakskjær:</t>
        </r>
        <r>
          <rPr>
            <sz val="9"/>
            <color indexed="81"/>
            <rFont val="Tahoma"/>
            <family val="2"/>
          </rPr>
          <t xml:space="preserve">
Alle Sportsrelevante indtægter</t>
        </r>
      </text>
    </comment>
    <comment ref="F8" authorId="0" shapeId="0" xr:uid="{00000000-0006-0000-0000-000004000000}">
      <text>
        <r>
          <rPr>
            <b/>
            <sz val="9"/>
            <color indexed="81"/>
            <rFont val="Tahoma"/>
            <family val="2"/>
          </rPr>
          <t>Henrik Blakskjær:</t>
        </r>
        <r>
          <rPr>
            <sz val="9"/>
            <color indexed="81"/>
            <rFont val="Tahoma"/>
            <family val="2"/>
          </rPr>
          <t xml:space="preserve">
Alle bilag linjer i regnskabet skal kunne dokumenteres med bilag.</t>
        </r>
      </text>
    </comment>
    <comment ref="G8" authorId="0" shapeId="0" xr:uid="{00000000-0006-0000-0000-000005000000}">
      <text>
        <r>
          <rPr>
            <b/>
            <sz val="9"/>
            <color indexed="81"/>
            <rFont val="Tahoma"/>
            <family val="2"/>
          </rPr>
          <t>Henrik Blakskjær:</t>
        </r>
        <r>
          <rPr>
            <sz val="9"/>
            <color indexed="81"/>
            <rFont val="Tahoma"/>
            <family val="2"/>
          </rPr>
          <t xml:space="preserve">
Her kan man skrive kommentarer til de enkelte linjer. Således der er nemmere at huske.</t>
        </r>
      </text>
    </comment>
  </commentList>
</comments>
</file>

<file path=xl/sharedStrings.xml><?xml version="1.0" encoding="utf-8"?>
<sst xmlns="http://schemas.openxmlformats.org/spreadsheetml/2006/main" count="60" uniqueCount="47">
  <si>
    <t>Eksempel på sportsregnskab.</t>
  </si>
  <si>
    <t>Dato</t>
  </si>
  <si>
    <t>Indtægter</t>
  </si>
  <si>
    <t>Støtte Dansk Sejlunion</t>
  </si>
  <si>
    <t>Præmiepenge</t>
  </si>
  <si>
    <t>Sponsorindtægter</t>
  </si>
  <si>
    <t>Udgifter</t>
  </si>
  <si>
    <t>I alt</t>
  </si>
  <si>
    <t>Sportsindkomst</t>
  </si>
  <si>
    <t>Bilagsnummer</t>
  </si>
  <si>
    <t>Træningsweekend Århus</t>
  </si>
  <si>
    <t>Aktivitet</t>
  </si>
  <si>
    <t>Hvad</t>
  </si>
  <si>
    <t>tog</t>
  </si>
  <si>
    <t>mad</t>
  </si>
  <si>
    <t>Grejindkøb</t>
  </si>
  <si>
    <t>Se kontrakt</t>
  </si>
  <si>
    <t>Kommentarer</t>
  </si>
  <si>
    <t>Mallorca stævne</t>
  </si>
  <si>
    <t>færge</t>
  </si>
  <si>
    <t>Kørsel</t>
  </si>
  <si>
    <t>ophold</t>
  </si>
  <si>
    <t>Se kørebog for egen bil</t>
  </si>
  <si>
    <t>Computer</t>
  </si>
  <si>
    <t>Cykel</t>
  </si>
  <si>
    <t>Indberettet til SKAT af Dansk Sejlunion</t>
  </si>
  <si>
    <t>Medtages kun 50% da også anvendt privat</t>
  </si>
  <si>
    <t>Telefon (ny pris 5.500,-)</t>
  </si>
  <si>
    <t>iQFoil sæt (nypris 55.000,-)</t>
  </si>
  <si>
    <t>Kan medtages hvis det er træningsredskab</t>
  </si>
  <si>
    <t>Dato for anskaffelse</t>
  </si>
  <si>
    <t>Årets afskrivninger</t>
  </si>
  <si>
    <t>Værdi ultimo</t>
  </si>
  <si>
    <t>iQ foil sæt komplet</t>
  </si>
  <si>
    <t>Årstal</t>
  </si>
  <si>
    <t>Anskaffelsesværdi / Primo værdi</t>
  </si>
  <si>
    <t xml:space="preserve">Kommentarer </t>
  </si>
  <si>
    <t>6, 7,8,9</t>
  </si>
  <si>
    <t>Se alle enkeltbilag i mappen "Mallorca-Bilag"</t>
  </si>
  <si>
    <t>Våddragter trapez mm.</t>
  </si>
  <si>
    <t>Ved salg af aktiver er indtægten skattefri.</t>
  </si>
  <si>
    <t xml:space="preserve">Der kan i særlige tilfælde argumenteres for at afskrivningen er større/hurtigere end de 25% </t>
  </si>
  <si>
    <t>Der kan i særlige tilfælde argumenteres for at et aktiv ikke værdiforringes.</t>
  </si>
  <si>
    <t>Afskrives i året med 25% af saldoen på anskaffelsen. Se Grej</t>
  </si>
  <si>
    <t>Man kan vælge hvilket niveau for aktiviteter/linjer man vil lave det på. Det kan være events, måneder eller andet relevant. 
Det vigtige er at få alle relevante bilag med, samt en direkte kobling mellem bogføring og bilag.</t>
  </si>
  <si>
    <t>Et småaktiv med værdi under 34.400,- (2025 tal) kan straksafskrives.</t>
  </si>
  <si>
    <t>Afskrives fuldt da primoværdi er under 34.400,-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</si>
</sst>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quot;kr.&quot;\ * #,##0.00_ ;_ &quot;kr.&quot;\ * \-#,##0.00_ ;_ &quot;kr.&quot;\ * &quot;-&quot;??_ ;_ @_ "/>
    <numFmt numFmtId="165" formatCode="_ &quot;kr.&quot;\ * #,##0_ ;_ &quot;kr.&quot;\ * \-#,##0_ ;_ &quot;kr.&quot;\ * &quot;-&quot;??_ ;_ @_ "/>
    <numFmt numFmtId="166" formatCode="_-* #,##0_-;\-* #,##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 fontId="0" fillId="0" borderId="0" xfId="0" applyNumberFormat="1"/>
    <xf numFmtId="164" fontId="0" fillId="0" borderId="0" xfId="1" applyFont="1"/>
    <xf numFmtId="165" fontId="0" fillId="0" borderId="0" xfId="1" applyNumberFormat="1" applyFont="1"/>
    <xf numFmtId="0" fontId="0" fillId="0" borderId="1" xfId="0" applyBorder="1"/>
    <xf numFmtId="165" fontId="0" fillId="0" borderId="1" xfId="1" applyNumberFormat="1" applyFont="1" applyBorder="1"/>
    <xf numFmtId="0" fontId="2" fillId="0" borderId="0" xfId="0" applyFont="1"/>
    <xf numFmtId="14" fontId="0" fillId="0" borderId="0" xfId="0" applyNumberFormat="1"/>
    <xf numFmtId="9" fontId="0" fillId="0" borderId="0" xfId="3" applyFont="1"/>
    <xf numFmtId="166" fontId="0" fillId="0" borderId="0" xfId="2" applyNumberFormat="1" applyFont="1"/>
    <xf numFmtId="0" fontId="0" fillId="0" borderId="0" xfId="0" applyAlignment="1">
      <alignment horizontal="center"/>
    </xf>
    <xf numFmtId="0" fontId="2" fillId="0" borderId="2" xfId="0" applyFont="1" applyBorder="1"/>
    <xf numFmtId="0" fontId="2" fillId="0" borderId="2" xfId="0" applyFont="1" applyBorder="1" applyAlignment="1">
      <alignment horizontal="center" wrapText="1"/>
    </xf>
    <xf numFmtId="0" fontId="2" fillId="0" borderId="2" xfId="0" applyFont="1" applyBorder="1" applyAlignment="1">
      <alignment horizontal="center"/>
    </xf>
    <xf numFmtId="164" fontId="0" fillId="0" borderId="0" xfId="0" applyNumberFormat="1"/>
    <xf numFmtId="0" fontId="0" fillId="0" borderId="0" xfId="0" applyAlignment="1">
      <alignment vertical="top" wrapText="1"/>
    </xf>
    <xf numFmtId="0" fontId="0" fillId="0" borderId="0" xfId="0" applyAlignment="1">
      <alignment horizontal="left" vertical="top" wrapText="1"/>
    </xf>
  </cellXfs>
  <cellStyles count="4">
    <cellStyle name="Komma" xfId="2" builtinId="3"/>
    <cellStyle name="Normal" xfId="0" builtinId="0"/>
    <cellStyle name="Procent" xfId="3"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workbookViewId="0">
      <selection activeCell="F5" sqref="F5"/>
    </sheetView>
  </sheetViews>
  <sheetFormatPr defaultRowHeight="15" x14ac:dyDescent="0.25"/>
  <cols>
    <col min="1" max="1" width="24.7109375" bestFit="1" customWidth="1"/>
    <col min="2" max="2" width="20.85546875" bestFit="1" customWidth="1"/>
    <col min="3" max="3" width="20.85546875" customWidth="1"/>
    <col min="4" max="4" width="12.42578125" bestFit="1" customWidth="1"/>
    <col min="5" max="5" width="13.5703125" bestFit="1" customWidth="1"/>
    <col min="6" max="6" width="13.7109375" bestFit="1" customWidth="1"/>
    <col min="7" max="7" width="33.140625" bestFit="1" customWidth="1"/>
    <col min="8" max="8" width="31.42578125" customWidth="1"/>
  </cols>
  <sheetData>
    <row r="1" spans="1:7" x14ac:dyDescent="0.25">
      <c r="A1" s="6" t="s">
        <v>0</v>
      </c>
    </row>
    <row r="2" spans="1:7" ht="91.9" customHeight="1" x14ac:dyDescent="0.25">
      <c r="A2" s="16" t="s">
        <v>44</v>
      </c>
      <c r="B2" s="16"/>
    </row>
    <row r="3" spans="1:7" ht="14.45" customHeight="1" x14ac:dyDescent="0.25">
      <c r="A3" s="15"/>
      <c r="B3" s="15"/>
    </row>
    <row r="4" spans="1:7" ht="43.9" customHeight="1" x14ac:dyDescent="0.25">
      <c r="A4" s="15"/>
      <c r="B4" s="15"/>
      <c r="D4" t="s">
        <v>6</v>
      </c>
      <c r="E4" t="s">
        <v>2</v>
      </c>
      <c r="F4" t="s">
        <v>8</v>
      </c>
    </row>
    <row r="5" spans="1:7" ht="15.75" thickBot="1" x14ac:dyDescent="0.3">
      <c r="C5" s="4" t="s">
        <v>7</v>
      </c>
      <c r="D5" s="5">
        <f>SUM(D9:D23)</f>
        <v>77791.739999999991</v>
      </c>
      <c r="E5" s="5">
        <f>SUM(E9:E23)</f>
        <v>65000</v>
      </c>
      <c r="F5" s="5">
        <f>+E5-D5</f>
        <v>-12791.739999999991</v>
      </c>
    </row>
    <row r="6" spans="1:7" ht="15.75" thickTop="1" x14ac:dyDescent="0.25"/>
    <row r="8" spans="1:7" s="6" customFormat="1" x14ac:dyDescent="0.25">
      <c r="A8" s="6" t="s">
        <v>1</v>
      </c>
      <c r="B8" s="6" t="s">
        <v>11</v>
      </c>
      <c r="C8" s="6" t="s">
        <v>12</v>
      </c>
      <c r="D8" s="6" t="s">
        <v>6</v>
      </c>
      <c r="E8" s="6" t="s">
        <v>2</v>
      </c>
      <c r="F8" s="6" t="s">
        <v>9</v>
      </c>
      <c r="G8" s="6" t="s">
        <v>17</v>
      </c>
    </row>
    <row r="9" spans="1:7" x14ac:dyDescent="0.25">
      <c r="A9">
        <v>2018</v>
      </c>
      <c r="B9" t="s">
        <v>3</v>
      </c>
      <c r="D9" s="3"/>
      <c r="E9" s="3">
        <v>50000</v>
      </c>
      <c r="G9" t="s">
        <v>25</v>
      </c>
    </row>
    <row r="10" spans="1:7" x14ac:dyDescent="0.25">
      <c r="A10" s="1">
        <v>43301</v>
      </c>
      <c r="B10" t="s">
        <v>4</v>
      </c>
      <c r="D10" s="3"/>
      <c r="E10" s="3">
        <v>5000</v>
      </c>
    </row>
    <row r="11" spans="1:7" x14ac:dyDescent="0.25">
      <c r="A11" s="1">
        <v>43344</v>
      </c>
      <c r="B11" t="s">
        <v>5</v>
      </c>
      <c r="D11" s="3"/>
      <c r="E11" s="3">
        <v>10000</v>
      </c>
      <c r="F11" t="s">
        <v>16</v>
      </c>
    </row>
    <row r="12" spans="1:7" x14ac:dyDescent="0.25">
      <c r="A12" s="1"/>
      <c r="D12" s="3"/>
      <c r="E12" s="3"/>
    </row>
    <row r="13" spans="1:7" x14ac:dyDescent="0.25">
      <c r="A13" s="1">
        <v>43154</v>
      </c>
      <c r="B13" t="s">
        <v>15</v>
      </c>
      <c r="C13" t="s">
        <v>39</v>
      </c>
      <c r="D13" s="3">
        <v>11850</v>
      </c>
      <c r="E13" s="3"/>
      <c r="F13">
        <v>1</v>
      </c>
    </row>
    <row r="14" spans="1:7" x14ac:dyDescent="0.25">
      <c r="A14" s="1">
        <v>43160</v>
      </c>
      <c r="B14" t="s">
        <v>10</v>
      </c>
      <c r="C14" t="s">
        <v>13</v>
      </c>
      <c r="D14" s="3">
        <v>580</v>
      </c>
      <c r="E14" s="3"/>
      <c r="F14">
        <v>2</v>
      </c>
    </row>
    <row r="15" spans="1:7" x14ac:dyDescent="0.25">
      <c r="A15" s="1">
        <v>43160</v>
      </c>
      <c r="B15" t="s">
        <v>10</v>
      </c>
      <c r="C15" t="s">
        <v>14</v>
      </c>
      <c r="D15" s="3">
        <f>120+153</f>
        <v>273</v>
      </c>
      <c r="E15" s="3"/>
      <c r="F15">
        <v>3</v>
      </c>
    </row>
    <row r="16" spans="1:7" x14ac:dyDescent="0.25">
      <c r="A16" s="1">
        <v>43184</v>
      </c>
      <c r="B16" t="s">
        <v>18</v>
      </c>
      <c r="C16" t="s">
        <v>19</v>
      </c>
      <c r="D16" s="3">
        <v>6530</v>
      </c>
      <c r="E16" s="3"/>
      <c r="F16">
        <v>4</v>
      </c>
    </row>
    <row r="17" spans="1:7" x14ac:dyDescent="0.25">
      <c r="A17" s="1">
        <v>43184</v>
      </c>
      <c r="B17" t="s">
        <v>18</v>
      </c>
      <c r="C17" t="s">
        <v>20</v>
      </c>
      <c r="D17" s="3">
        <f>3.53*2*2279</f>
        <v>16089.74</v>
      </c>
      <c r="E17" s="3"/>
      <c r="F17" t="s">
        <v>22</v>
      </c>
    </row>
    <row r="18" spans="1:7" x14ac:dyDescent="0.25">
      <c r="A18" s="1">
        <v>43184</v>
      </c>
      <c r="B18" t="s">
        <v>18</v>
      </c>
      <c r="C18" t="s">
        <v>21</v>
      </c>
      <c r="D18" s="3">
        <v>12345</v>
      </c>
      <c r="E18" s="3"/>
      <c r="F18">
        <v>5</v>
      </c>
      <c r="G18" t="s">
        <v>38</v>
      </c>
    </row>
    <row r="19" spans="1:7" x14ac:dyDescent="0.25">
      <c r="A19" s="1">
        <v>43184</v>
      </c>
      <c r="B19" t="s">
        <v>18</v>
      </c>
      <c r="C19" t="s">
        <v>14</v>
      </c>
      <c r="D19" s="3">
        <v>1124</v>
      </c>
      <c r="E19" s="3"/>
      <c r="F19" t="s">
        <v>37</v>
      </c>
      <c r="G19" t="s">
        <v>38</v>
      </c>
    </row>
    <row r="20" spans="1:7" x14ac:dyDescent="0.25">
      <c r="A20" s="1">
        <v>44646</v>
      </c>
      <c r="B20" t="s">
        <v>15</v>
      </c>
      <c r="C20" t="s">
        <v>23</v>
      </c>
      <c r="D20" s="3"/>
      <c r="E20" s="3"/>
      <c r="F20">
        <v>10</v>
      </c>
    </row>
    <row r="21" spans="1:7" x14ac:dyDescent="0.25">
      <c r="A21" s="1">
        <v>44646</v>
      </c>
      <c r="B21" t="s">
        <v>15</v>
      </c>
      <c r="C21" t="s">
        <v>27</v>
      </c>
      <c r="D21" s="3">
        <v>2750</v>
      </c>
      <c r="E21" s="3"/>
      <c r="F21">
        <v>11</v>
      </c>
      <c r="G21" t="s">
        <v>26</v>
      </c>
    </row>
    <row r="22" spans="1:7" x14ac:dyDescent="0.25">
      <c r="A22" s="1">
        <v>44652</v>
      </c>
      <c r="B22" t="s">
        <v>15</v>
      </c>
      <c r="C22" t="s">
        <v>24</v>
      </c>
      <c r="D22" s="3">
        <v>12500</v>
      </c>
      <c r="E22" s="3"/>
      <c r="F22">
        <v>12</v>
      </c>
      <c r="G22" t="s">
        <v>29</v>
      </c>
    </row>
    <row r="23" spans="1:7" x14ac:dyDescent="0.25">
      <c r="A23" s="1">
        <v>44735</v>
      </c>
      <c r="B23" t="s">
        <v>15</v>
      </c>
      <c r="C23" t="s">
        <v>28</v>
      </c>
      <c r="D23" s="3">
        <f>55000*0.25</f>
        <v>13750</v>
      </c>
      <c r="E23" s="3"/>
      <c r="F23">
        <v>13</v>
      </c>
      <c r="G23" t="s">
        <v>43</v>
      </c>
    </row>
    <row r="24" spans="1:7" x14ac:dyDescent="0.25">
      <c r="D24" s="3"/>
      <c r="E24" s="3"/>
    </row>
    <row r="25" spans="1:7" x14ac:dyDescent="0.25">
      <c r="D25" s="3"/>
      <c r="E25" s="3"/>
    </row>
    <row r="26" spans="1:7" x14ac:dyDescent="0.25">
      <c r="D26" s="3"/>
      <c r="E26" s="3"/>
    </row>
    <row r="27" spans="1:7" x14ac:dyDescent="0.25">
      <c r="D27" s="3"/>
      <c r="E27" s="3"/>
    </row>
    <row r="28" spans="1:7" x14ac:dyDescent="0.25">
      <c r="D28" s="3"/>
      <c r="E28" s="3"/>
    </row>
    <row r="29" spans="1:7" x14ac:dyDescent="0.25">
      <c r="D29" s="3"/>
      <c r="E29" s="3"/>
    </row>
    <row r="30" spans="1:7" x14ac:dyDescent="0.25">
      <c r="D30" s="3"/>
      <c r="E30" s="3"/>
    </row>
    <row r="31" spans="1:7" x14ac:dyDescent="0.25">
      <c r="D31" s="3"/>
      <c r="E31" s="3"/>
    </row>
    <row r="32" spans="1:7" x14ac:dyDescent="0.25">
      <c r="D32" s="2"/>
      <c r="E32" s="2"/>
    </row>
    <row r="33" spans="4:5" x14ac:dyDescent="0.25">
      <c r="D33" s="2"/>
      <c r="E33" s="2"/>
    </row>
    <row r="34" spans="4:5" x14ac:dyDescent="0.25">
      <c r="D34" s="2"/>
      <c r="E34" s="2"/>
    </row>
    <row r="35" spans="4:5" x14ac:dyDescent="0.25">
      <c r="D35" s="2"/>
      <c r="E35" s="2"/>
    </row>
    <row r="36" spans="4:5" x14ac:dyDescent="0.25">
      <c r="D36" s="2"/>
      <c r="E36" s="2"/>
    </row>
    <row r="37" spans="4:5" x14ac:dyDescent="0.25">
      <c r="D37" s="2"/>
      <c r="E37" s="2"/>
    </row>
    <row r="38" spans="4:5" x14ac:dyDescent="0.25">
      <c r="D38" s="2"/>
      <c r="E38" s="2"/>
    </row>
    <row r="39" spans="4:5" x14ac:dyDescent="0.25">
      <c r="D39" s="2"/>
      <c r="E39" s="2"/>
    </row>
    <row r="40" spans="4:5" x14ac:dyDescent="0.25">
      <c r="D40" s="2"/>
      <c r="E40" s="2"/>
    </row>
    <row r="41" spans="4:5" x14ac:dyDescent="0.25">
      <c r="D41" s="2"/>
      <c r="E41" s="2"/>
    </row>
    <row r="42" spans="4:5" x14ac:dyDescent="0.25">
      <c r="D42" s="2"/>
      <c r="E42" s="2"/>
    </row>
    <row r="43" spans="4:5" x14ac:dyDescent="0.25">
      <c r="D43" s="2"/>
      <c r="E43" s="2"/>
    </row>
    <row r="44" spans="4:5" x14ac:dyDescent="0.25">
      <c r="D44" s="2"/>
      <c r="E44" s="2"/>
    </row>
  </sheetData>
  <mergeCells count="1">
    <mergeCell ref="A2:B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tabSelected="1" workbookViewId="0">
      <selection activeCell="G6" sqref="G6"/>
    </sheetView>
  </sheetViews>
  <sheetFormatPr defaultRowHeight="15" x14ac:dyDescent="0.25"/>
  <cols>
    <col min="1" max="1" width="21.7109375" customWidth="1"/>
    <col min="2" max="2" width="17.7109375" customWidth="1"/>
    <col min="3" max="3" width="14.7109375" bestFit="1" customWidth="1"/>
    <col min="4" max="4" width="5.7109375" bestFit="1" customWidth="1"/>
    <col min="5" max="5" width="16.7109375" bestFit="1" customWidth="1"/>
    <col min="6" max="6" width="12.42578125" customWidth="1"/>
    <col min="7" max="7" width="39.7109375" bestFit="1" customWidth="1"/>
  </cols>
  <sheetData>
    <row r="1" spans="1:7" x14ac:dyDescent="0.25">
      <c r="E1" s="8">
        <v>0.25</v>
      </c>
    </row>
    <row r="2" spans="1:7" ht="45" x14ac:dyDescent="0.25">
      <c r="A2" s="11" t="s">
        <v>30</v>
      </c>
      <c r="B2" s="11" t="s">
        <v>12</v>
      </c>
      <c r="C2" s="12" t="s">
        <v>35</v>
      </c>
      <c r="D2" s="13" t="s">
        <v>34</v>
      </c>
      <c r="E2" s="13" t="s">
        <v>31</v>
      </c>
      <c r="F2" s="13" t="s">
        <v>32</v>
      </c>
      <c r="G2" s="13" t="s">
        <v>36</v>
      </c>
    </row>
    <row r="3" spans="1:7" x14ac:dyDescent="0.25">
      <c r="A3" s="7">
        <v>44370</v>
      </c>
      <c r="B3" s="1" t="s">
        <v>33</v>
      </c>
      <c r="C3" s="2">
        <v>55000</v>
      </c>
      <c r="D3" s="10">
        <v>2021</v>
      </c>
      <c r="E3" s="2">
        <f>+C3*$E$1</f>
        <v>13750</v>
      </c>
      <c r="F3" s="2">
        <f>+C3-E3</f>
        <v>41250</v>
      </c>
    </row>
    <row r="4" spans="1:7" x14ac:dyDescent="0.25">
      <c r="C4" s="2">
        <f>+F3</f>
        <v>41250</v>
      </c>
      <c r="D4" s="10">
        <v>2022</v>
      </c>
      <c r="E4" s="2">
        <f>+C4*$E$1</f>
        <v>10312.5</v>
      </c>
      <c r="F4" s="2">
        <f>+C4-E4</f>
        <v>30937.5</v>
      </c>
    </row>
    <row r="5" spans="1:7" x14ac:dyDescent="0.25">
      <c r="C5" s="2">
        <f>+F4</f>
        <v>30937.5</v>
      </c>
      <c r="D5" s="10">
        <v>2023</v>
      </c>
      <c r="E5" s="2">
        <f>+F4</f>
        <v>30937.5</v>
      </c>
      <c r="F5" s="2">
        <f>+C5-E5</f>
        <v>0</v>
      </c>
      <c r="G5" t="s">
        <v>46</v>
      </c>
    </row>
    <row r="6" spans="1:7" x14ac:dyDescent="0.25">
      <c r="C6" s="9"/>
      <c r="E6" s="9"/>
      <c r="F6" s="9"/>
    </row>
    <row r="7" spans="1:7" x14ac:dyDescent="0.25">
      <c r="C7" s="9"/>
      <c r="E7" s="9"/>
      <c r="F7" s="9"/>
    </row>
    <row r="8" spans="1:7" x14ac:dyDescent="0.25">
      <c r="A8" s="6" t="s">
        <v>45</v>
      </c>
      <c r="C8" s="9"/>
      <c r="E8" s="9"/>
      <c r="F8" s="9"/>
    </row>
    <row r="9" spans="1:7" x14ac:dyDescent="0.25">
      <c r="C9" s="9"/>
      <c r="E9" s="9"/>
      <c r="F9" s="9"/>
    </row>
    <row r="10" spans="1:7" x14ac:dyDescent="0.25">
      <c r="A10" t="s">
        <v>40</v>
      </c>
    </row>
    <row r="11" spans="1:7" x14ac:dyDescent="0.25">
      <c r="A11" t="s">
        <v>41</v>
      </c>
    </row>
    <row r="12" spans="1:7" x14ac:dyDescent="0.25">
      <c r="A12" t="s">
        <v>42</v>
      </c>
    </row>
    <row r="15" spans="1:7" x14ac:dyDescent="0.25">
      <c r="D15" s="8"/>
    </row>
    <row r="16" spans="1:7" x14ac:dyDescent="0.25">
      <c r="E16" s="2"/>
      <c r="F16" s="2"/>
    </row>
    <row r="17" spans="3:6" x14ac:dyDescent="0.25">
      <c r="C17" s="14"/>
      <c r="E17" s="2"/>
      <c r="F17" s="2"/>
    </row>
    <row r="20" spans="3:6" x14ac:dyDescent="0.25">
      <c r="E20" s="2"/>
      <c r="F20" s="2"/>
    </row>
    <row r="21" spans="3:6" x14ac:dyDescent="0.25">
      <c r="C21" s="14"/>
      <c r="E21" s="2"/>
      <c r="F21" s="2"/>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Sportsregnskab</vt:lpstr>
      <vt:lpstr>Grej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Blakskjær</dc:creator>
  <cp:lastModifiedBy>Camilla Bauner</cp:lastModifiedBy>
  <dcterms:created xsi:type="dcterms:W3CDTF">2018-03-16T11:09:29Z</dcterms:created>
  <dcterms:modified xsi:type="dcterms:W3CDTF">2025-02-17T12:00:42Z</dcterms:modified>
</cp:coreProperties>
</file>